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30" yWindow="255" windowWidth="15450" windowHeight="10320"/>
  </bookViews>
  <sheets>
    <sheet name="ДЧБ" sheetId="3" r:id="rId1"/>
  </sheets>
  <definedNames>
    <definedName name="APPT" localSheetId="0">ДЧБ!#REF!</definedName>
    <definedName name="FIO" localSheetId="0">ДЧБ!$F$18</definedName>
    <definedName name="SIGN" localSheetId="0">ДЧБ!$A$18:$H$18</definedName>
  </definedNames>
  <calcPr calcId="125725"/>
</workbook>
</file>

<file path=xl/calcChain.xml><?xml version="1.0" encoding="utf-8"?>
<calcChain xmlns="http://schemas.openxmlformats.org/spreadsheetml/2006/main">
  <c r="D119" i="3"/>
  <c r="D83"/>
  <c r="D26"/>
  <c r="D47"/>
  <c r="D41"/>
  <c r="D15"/>
  <c r="D50"/>
  <c r="D55"/>
  <c r="D58"/>
  <c r="D60"/>
  <c r="D62"/>
  <c r="D67"/>
  <c r="D14" l="1"/>
</calcChain>
</file>

<file path=xl/sharedStrings.xml><?xml version="1.0" encoding="utf-8"?>
<sst xmlns="http://schemas.openxmlformats.org/spreadsheetml/2006/main" count="320" uniqueCount="228">
  <si>
    <t>Наименование КВД</t>
  </si>
  <si>
    <t>КОСГУ</t>
  </si>
  <si>
    <t>Зачислено</t>
  </si>
  <si>
    <t>1.01.02.01.0.01.1.000</t>
  </si>
  <si>
    <t>Налог на доходы физических лиц с доходов, полученных в виде дивидендов от долевого участия в деятельности организаций (сумма платежа)</t>
  </si>
  <si>
    <t>1.1.0</t>
  </si>
  <si>
    <t>1.01.02.02.1.01.1.000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</si>
  <si>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(сумма платежа)</t>
  </si>
  <si>
    <t>1.01.02.02.1.01.2.000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</si>
  <si>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(пени, проценты)</t>
  </si>
  <si>
    <t>1.01.02.02.1.01.3.000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</si>
  <si>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(взыскания)</t>
  </si>
  <si>
    <t>1.01.02.02.2.01.1.000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</si>
  <si>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(сумма платежа)</t>
  </si>
  <si>
    <t>1.01.02.02.2.01.2.000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</si>
  <si>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(пени, проценты)</t>
  </si>
  <si>
    <t>1.01.02.02.2.01.3.000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</si>
  <si>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 (взыскания)</t>
  </si>
  <si>
    <t>1.01.02.04.0.01.1.000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</si>
  <si>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 (сумма платежа)</t>
  </si>
  <si>
    <t>1.01.02.04.0.01.2.000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</si>
  <si>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 (пени, проценты)</t>
  </si>
  <si>
    <t>1.01.02.07.0.01.1.000</t>
  </si>
  <si>
    <t>Налог  на  доходы  физических   лиц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t>
  </si>
  <si>
    <t>1.05.01.01.1.01.1.000</t>
  </si>
  <si>
    <t>Налог, взимаемый с налогоплательщиков, выбравших в качестве объекта налогообложения доходы (сумма платежа)</t>
  </si>
  <si>
    <t>1.05.01.01.2.01.1.000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</si>
  <si>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t>
  </si>
  <si>
    <t>1.05.01.01.2.01.2.000</t>
  </si>
  <si>
    <t>Налог, взимаемый с налогоплательщиков, выбравших в качестве объекта налогообложения доходы (за налоговые периоды, истекшие до 1 января 2011 года) (пени, проценты)</t>
  </si>
  <si>
    <t>1.05.01.01.2.01.3.000</t>
  </si>
  <si>
    <t>Налог, взимаемый с налогоплательщиков, выбравших в качестве объекта налогообложения доходы (за налоговые периоды, истекшие до 1 января 2011 года) (взыскания)</t>
  </si>
  <si>
    <t>1.05.01.02.1.01.1.000</t>
  </si>
  <si>
    <t>Налог, взимаемый с налогоплательщиков, выбравших в качестве объекта налогообложения доходы, уменьшенные на величину расходов (сумма платежа)</t>
  </si>
  <si>
    <t>1.05.01.02.2.01.1.000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</si>
  <si>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t>
  </si>
  <si>
    <t>1.05.01.02.2.01.2.000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</si>
  <si>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проценты)</t>
  </si>
  <si>
    <t>1.05.01.02.2.01.3.000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</si>
  <si>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(взыскания)</t>
  </si>
  <si>
    <t>1.05.02.01.0.02.1.000</t>
  </si>
  <si>
    <t>Единый налог на вмененный доход для отдельных видов деятельности (сумма платежа)</t>
  </si>
  <si>
    <t>1.05.02.01.0.02.2.000</t>
  </si>
  <si>
    <t>Единый налог на вмененный доход для отдельных видов деятельности (пени, проценты)</t>
  </si>
  <si>
    <t>1.05.02.01.0.02.3.000</t>
  </si>
  <si>
    <t>Единый налог на вмененный доход для отдельных видов деятельности (взыскания)</t>
  </si>
  <si>
    <t>1.05.02.02.0.02.1.000</t>
  </si>
  <si>
    <t>Единый налог на вмененный доход для отдельных видов деятельности (за налоговые периоды, истекшие до 1 января 2011 года) (сумма платежа)</t>
  </si>
  <si>
    <t>1.05.02.02.0.02.2.000</t>
  </si>
  <si>
    <t>Единый налог на вмененный доход для отдельных видов деятельности (за налоговые периоды, истекшие до 1 января 2011 года) (пени, проценты)</t>
  </si>
  <si>
    <t>1.05.02.02.0.02.3.000</t>
  </si>
  <si>
    <t>Единый налог на вмененный доход для отдельных видов деятельности (за налоговые периоды, истекшие до 1 января 2011 года) (взыскания)</t>
  </si>
  <si>
    <t>1.06.04.01.1.02.1.000</t>
  </si>
  <si>
    <t>Транспортный налог с организаций (сумма платежа)</t>
  </si>
  <si>
    <t>1.06.04.01.1.02.2.000</t>
  </si>
  <si>
    <t>Транспортный налог с организаций (пени, проценты)</t>
  </si>
  <si>
    <t>1.06.04.01.1.02.3.000</t>
  </si>
  <si>
    <t>Транспортный налог с организаций (взыскания)</t>
  </si>
  <si>
    <t>1.06.04.01.2.02.1.000</t>
  </si>
  <si>
    <t>Транспортный налог с физических лиц (сумма платежа)</t>
  </si>
  <si>
    <t>1.06.04.01.2.02.2.000</t>
  </si>
  <si>
    <t>Транспортный налог с физических лиц (пени, проценты)</t>
  </si>
  <si>
    <t>1.07.01.03.0.01.1.000</t>
  </si>
  <si>
    <t>Налог на добычу прочих полезных ископаемых (за исключением полезных ископаемых в виде природных алмазов) (сумма платежа)</t>
  </si>
  <si>
    <t>1.07.01.03.0.01.3.000</t>
  </si>
  <si>
    <t>Налог на добычу прочих полезных ископаемых (за исключением полезных ископаемых в виде природных алмазов) (взыскания)</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</si>
  <si>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</si>
  <si>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t>
  </si>
  <si>
    <t>1.08.07.08.4.01.1.000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</si>
  <si>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муниципальных районов (сумма платежа)</t>
  </si>
  <si>
    <t>1.08.07.14.0.01.1.000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</si>
  <si>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(сумма платежа)</t>
  </si>
  <si>
    <t>1.08.07.15.0.01.1.000</t>
  </si>
  <si>
    <t>Государственная пошлина за выдачу разрешения на установку рекламной конструкции (сумма платежа)</t>
  </si>
  <si>
    <t>1.11.05.01.0.10.0.000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</si>
  <si>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</si>
  <si>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1.2.0</t>
  </si>
  <si>
    <t>1.11.09.04.5.05.0.000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</si>
  <si>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</si>
  <si>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1.12.01.00.0.01.0.000</t>
  </si>
  <si>
    <t>Плата за негативное воздействие на окружающую среду</t>
  </si>
  <si>
    <t>1.13.03.05.0.05.0.000</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</si>
  <si>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</si>
  <si>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1.3.0</t>
  </si>
  <si>
    <t>1.14.02.03.3.05.0.000</t>
  </si>
  <si>
    <t>Доходы от реализации иного имущества, находящегося в собственности муниципальных районов (за исключением имущества муниципальных автономных учреждений, а также имущества муниципальных унитарных предприятий, в том числе казенных)</t>
  </si>
  <si>
    <t>4.1.0</t>
  </si>
  <si>
    <t>4.4.0</t>
  </si>
  <si>
    <t>1.14.06.01.4.10.0.000</t>
  </si>
  <si>
    <t>Доходы от продажи земельных участков, государственная собственность на которые не разграничена и которые расположены в границах поселений</t>
  </si>
  <si>
    <t>4.3.0</t>
  </si>
  <si>
    <t>1.14.06.02.5.05.0.000</t>
  </si>
  <si>
    <t>Доходы от продажи земельных участков, находящихся в собственности муниципальных районов (за исключением земельных участков муниципальных автономных учреждений)</t>
  </si>
  <si>
    <t>1.16.03.01.0.01.0.000</t>
  </si>
  <si>
    <t>Денежные взыскания (штрафы) за нарушение законодательства о налогах и сборах, предусмотренные статьями 116, 117, 118, пунктами 1 и 2 статьи 120, статьями 125, 126, 128, 129, 1291, 132, 133, 134, 135, 1351 Налогового кодекса Российской Федерации</t>
  </si>
  <si>
    <t>1.4.0</t>
  </si>
  <si>
    <t>1.16.03.03.0.01.0.000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</si>
  <si>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</si>
  <si>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1.16.06.00.0.01.0.000</t>
  </si>
  <si>
    <t>Денежные взыскания (штрафы) за нарушение законодательства о применении контрольно - кассовой техники при осуществлении наличных денежных расчетов и (или) расчетов с использованием платежных карт</t>
  </si>
  <si>
    <t>1.16.08.00.0.01.0.000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</si>
  <si>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</si>
  <si>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1.16.21.05.0.05.0.000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</si>
  <si>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</si>
  <si>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1.16.25.02.0.01.0.000</t>
  </si>
  <si>
    <t>Денежные взыскания (штрафы) за нарушение законодательства об особо охраняемых природных территориях</t>
  </si>
  <si>
    <t>1.16.25.03.0.01.0.000</t>
  </si>
  <si>
    <t>Денежные взыскания (штрафы) за нарушение законодательства об охране и использовании животного мира</t>
  </si>
  <si>
    <t>1.16.25.05.0.01.0.000</t>
  </si>
  <si>
    <t>Денежные взыскания (штрафы) за нарушение законодательства в области охраны окружающей среды</t>
  </si>
  <si>
    <t>1.16.25.06.0.01.0.000</t>
  </si>
  <si>
    <t>Денежные взыскания (штрафы) за нарушение земельного законодательства</t>
  </si>
  <si>
    <t>1.16.28.00.0.01.0.000</t>
  </si>
  <si>
    <t>Денежные взыскания (штрафы) за нарушение законодательства в области обеспечения санитарно - эпидемиологического благополучия человека и законодательства в сфере защиты прав потребителей</t>
  </si>
  <si>
    <t>1.16.30.00.0.01.0.000</t>
  </si>
  <si>
    <t>Денежные взыскания (штрафы) за административные правонарушения в области дорожного движения</t>
  </si>
  <si>
    <t>1.16.35.03.0.05.0.000</t>
  </si>
  <si>
    <t>Суммы по искам о возмещении вреда, причиненного окружающей среде, подлежащие зачислению в бюджеты муниципальных районов</t>
  </si>
  <si>
    <t>1.16.90.05.0.05.0.000</t>
  </si>
  <si>
    <t>Прочие поступления от денежных взысканий (штрафов) и иных сумм в возмещение ущерба, зачисляемые в бюджеты муниципальных районов</t>
  </si>
  <si>
    <t>1.17.05.05.0.05.0.000</t>
  </si>
  <si>
    <t>Прочие неналоговые доходы бюджетов муниципальных районов</t>
  </si>
  <si>
    <t>1.8.0</t>
  </si>
  <si>
    <t>2.02.01.00.1.05.0.000</t>
  </si>
  <si>
    <t>Дотации бюджетам муниципальных районов на выравнивание бюджетной обеспеченности</t>
  </si>
  <si>
    <t>1.5.1</t>
  </si>
  <si>
    <t>2.02.01.00.3.05.0.000</t>
  </si>
  <si>
    <t>Дотации бюджетам муниципальных районов на поддержку мер по обеспечению сбалансированности бюджетов</t>
  </si>
  <si>
    <t>2.02.02.00.8.05.0.000</t>
  </si>
  <si>
    <t>Субсидии бюджетам муниципальных районов на обеспечение жильем молодых семей</t>
  </si>
  <si>
    <t>2.02.02.00.9.05.0.000</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</si>
  <si>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</si>
  <si>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2.02.02.02.1.05.0.000</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</si>
  <si>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</si>
  <si>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2.02.02.04.1.05.0.000</t>
  </si>
  <si>
    <t>Субсидии бюджетам муниципальных районов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</si>
  <si>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2.02.02.05.1.05.0.000</t>
  </si>
  <si>
    <t>Субсидии бюджетам муниципальных районов на реализацию федеральных целевых программ</t>
  </si>
  <si>
    <t>2.02.02.07.7.05.0.000</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</si>
  <si>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</si>
  <si>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2.02.02.08.8.05.0.001</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</si>
  <si>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t>
  </si>
  <si>
    <t>2.02.02.08.8.05.0.002</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</si>
  <si>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</si>
  <si>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2.02.02.08.9.05.0.001</t>
  </si>
  <si>
    <t>Субсидии бюджетам муниципальных районов на обеспечение мероприятий по капитальному ремонту многоквартирных домов за счет средств бюджетов</t>
  </si>
  <si>
    <t>2.02.02.08.9.05.0.002</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</si>
  <si>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</si>
  <si>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2.02.02.10.2.05.0.000</t>
  </si>
  <si>
    <t>Субсидии бюджетам муниципальных районов на закупку автотранспортных средств и коммунальной техники</t>
  </si>
  <si>
    <t>2.02.02.14.5.05.0.000</t>
  </si>
  <si>
    <t>Субсидии бюджетам муниципальных районов на модернизацию региональных систем общего образования</t>
  </si>
  <si>
    <t>2.02.02.99.9.05.0.000</t>
  </si>
  <si>
    <t>Прочие субсидии бюджетам муниципальных районов</t>
  </si>
  <si>
    <t>2.02.03.00.1.05.0.000</t>
  </si>
  <si>
    <t>Субвенции бюджетам муниципальных районов на оплату жилищно-коммунальных услуг отдельным категориям граждан</t>
  </si>
  <si>
    <t>2.02.03.00.2.05.0.000</t>
  </si>
  <si>
    <t>Субвенции бюджетам муниципальных районов на осуществление полномочий по подготовке проведения статистических переписей</t>
  </si>
  <si>
    <t>2.02.03.00.3.05.0.000</t>
  </si>
  <si>
    <t>Субвенции бюджетам муниципальных районов на государственную регистрацию актов гражданского состояния</t>
  </si>
  <si>
    <t>2.02.03.00.4.05.0.000</t>
  </si>
  <si>
    <t>Субвенции бюджетам муниципальных районов на обеспечение мер социальной поддержки для лиц, награжденных знаком "Почетный донор СССР", "Почетный донор России"</t>
  </si>
  <si>
    <t>2.02.03.01.2.05.0.000</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</si>
  <si>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</si>
  <si>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2.02.03.01.3.05.0.000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</si>
  <si>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</si>
  <si>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2.02.03.01.5.05.0.000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</si>
  <si>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</si>
  <si>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2.02.03.02.1.05.0.000</t>
  </si>
  <si>
    <t>Субвенции бюджетам муниципальных районов на ежемесячное денежное вознаграждение за классное руководство</t>
  </si>
  <si>
    <t>2.02.03.02.2.05.0.000</t>
  </si>
  <si>
    <t>Субвенции бюджетам муниципальных районов на предоставление гражданам субсидий на оплату жилого помещения и коммунальных услуг</t>
  </si>
  <si>
    <t>2.02.03.02.4.05.0.000</t>
  </si>
  <si>
    <t>Субвенции бюджетам муниципальных районов на выполнение передаваемых полномочий субъектов Российской Федерации</t>
  </si>
  <si>
    <t>2.02.03.02.6.05.0.000</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</si>
  <si>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</si>
  <si>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2.02.03.02.7.05.0.000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</si>
  <si>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</si>
  <si>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2.02.03.02.9.05.0.000</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</si>
  <si>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</si>
  <si>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2.02.03.05.5.05.0.000</t>
  </si>
  <si>
    <t>Субвенции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</si>
  <si>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2.02.04.00.5.05.0.000</t>
  </si>
  <si>
    <t>Межбюджетные трансферты, передаваемые бюджетам муниципальных районов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</si>
  <si>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2.02.04.01.4.05.0.000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</si>
  <si>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</si>
  <si>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2.02.04.02.5.05.0.000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</si>
  <si>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</si>
  <si>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2.02.04.03.4.05.0.001</t>
  </si>
  <si>
    <t>Межбюджетные трансферты, передаваемые бюджетам муниципальных районов на реализацию региональных программ модернизации здравоохрания субъектов Российской Федерации в части укрепления материально-технической базы медицинских учреждений</t>
  </si>
  <si>
    <t>2.07.05.00.0.05.0.000</t>
  </si>
  <si>
    <t>Прочие безвозмездные поступления в бюджеты муниципальных районов</t>
  </si>
  <si>
    <t>2.19.05.00.0.05.0.000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</si>
  <si>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</si>
  <si>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от                             2011г.    №  </t>
  </si>
  <si>
    <t>к решению Собрания депутатов Катав-Ивановского муниципального района "Об исполнении районного бюджета Катав-Ивановского муниципального района за 2011 год"</t>
  </si>
  <si>
    <t>БЕЗВОЗМЕЗДНЫЕ ПОСТУПЛЕНИЯ</t>
  </si>
  <si>
    <t xml:space="preserve">                                                                                   </t>
  </si>
  <si>
    <t>ШТРАФЫ, САНКЦИИ, ВОЗМЕЩЕНИЕ УЩЕРБА</t>
  </si>
  <si>
    <t>11600000000000</t>
  </si>
  <si>
    <t>140</t>
  </si>
  <si>
    <t>11700000000000</t>
  </si>
  <si>
    <t>180</t>
  </si>
  <si>
    <t>ДОХОДЫ ОТ ПРОДАЖИ МАТЕРИАЛЬНЫХ И НЕМАТЕРИАЛЬНЫХ АКТИВОВ</t>
  </si>
  <si>
    <t>11400000000000</t>
  </si>
  <si>
    <t>000</t>
  </si>
  <si>
    <t xml:space="preserve">Доходы от платных услуг </t>
  </si>
  <si>
    <t>11303050050000</t>
  </si>
  <si>
    <t>ПЛАТЕЖИ ПРИ ПОЛЬЗОВАНИИ ПРИРОДНЫМИ РЕСУРСАМИ</t>
  </si>
  <si>
    <t>11200000000000</t>
  </si>
  <si>
    <t>120</t>
  </si>
  <si>
    <t>ДОХОДЫ ОТ АРЕНДНОЙ ПЛАТЫ</t>
  </si>
  <si>
    <t>11100000000000</t>
  </si>
  <si>
    <t>110</t>
  </si>
  <si>
    <t>ГОСУДАРСТВЕННАЯ ПОШЛИНА</t>
  </si>
  <si>
    <t>10800000000000</t>
  </si>
  <si>
    <t>НАЛОГИ, СБОРЫ И РЕГУЛЯРНЫЕ ПЛАТЕЖИ ЗА ПОЛЬЗОВАНИЕ ПРИРОДНЫМИ РЕСУРСАМИ</t>
  </si>
  <si>
    <t>10700000000000</t>
  </si>
  <si>
    <t>НАЛОГИ НА ИМУЩЕСТВО</t>
  </si>
  <si>
    <t>10600000000000</t>
  </si>
  <si>
    <t>НАЛОГИ НА СОВОКУПНЫЙ ДОХОД</t>
  </si>
  <si>
    <t>10500000000000</t>
  </si>
  <si>
    <t>НАЛОГИ НА ПРИБЫЛЬ, ДОХОДЫ</t>
  </si>
  <si>
    <t>10100000000000</t>
  </si>
  <si>
    <t>НАЛОГОВЫЕ И НЕНАЛОГОВЫЕ ДОХОДЫ</t>
  </si>
  <si>
    <t>10000000000000</t>
  </si>
  <si>
    <t>Приложение № 2</t>
  </si>
  <si>
    <t xml:space="preserve"> ДОХОДЫ  РАЙОННОГО БЮДЖЕТА КАТАВ-ИВАНОВСКОГО МУНИЦИПАЛЬНОГО РАЙОНА ЗА 2011 ГОД ПО КОДАМ ВИДОВ, ПОДВИДОВ ДОХОДОВ , КЛАССИФИКАЦИИ ОПЕРАЦИЙ СЕКТОРА ГОСУДАРСТВЕННОГО УПРАВЛЕНИЯ, ОТНОСЯЩИХСЯ К ДОХОДАМ БЮДЖЕТА                                    </t>
  </si>
</sst>
</file>

<file path=xl/styles.xml><?xml version="1.0" encoding="utf-8"?>
<styleSheet xmlns="http://schemas.openxmlformats.org/spreadsheetml/2006/main">
  <numFmts count="3">
    <numFmt numFmtId="164" formatCode="?"/>
    <numFmt numFmtId="165" formatCode="#,##0.0"/>
    <numFmt numFmtId="166" formatCode="0.0"/>
  </numFmts>
  <fonts count="17">
    <font>
      <sz val="10"/>
      <name val="Arial"/>
      <charset val="204"/>
    </font>
    <font>
      <sz val="8.5"/>
      <name val="MS Sans Serif"/>
      <family val="2"/>
      <charset val="204"/>
    </font>
    <font>
      <b/>
      <sz val="8.5"/>
      <name val="MS Sans Serif"/>
      <family val="2"/>
      <charset val="204"/>
    </font>
    <font>
      <sz val="8"/>
      <name val="Arial Narrow"/>
      <family val="2"/>
    </font>
    <font>
      <b/>
      <sz val="8"/>
      <name val="Arial Narrow"/>
      <family val="2"/>
    </font>
    <font>
      <sz val="10"/>
      <name val="MS Sans Serif"/>
      <family val="2"/>
      <charset val="204"/>
    </font>
    <font>
      <b/>
      <sz val="11"/>
      <color rgb="FF000080"/>
      <name val="Times New Roman Cyr"/>
      <family val="1"/>
      <charset val="204"/>
    </font>
    <font>
      <sz val="10"/>
      <name val="Arial"/>
      <family val="2"/>
      <charset val="204"/>
    </font>
    <font>
      <b/>
      <sz val="14"/>
      <name val="Arial Narrow"/>
      <family val="2"/>
    </font>
    <font>
      <b/>
      <sz val="10"/>
      <name val="Arial Narrow"/>
      <family val="2"/>
    </font>
    <font>
      <b/>
      <sz val="10"/>
      <name val="Arial Narrow"/>
      <family val="2"/>
      <charset val="204"/>
    </font>
    <font>
      <b/>
      <sz val="8"/>
      <name val="Arial Narrow"/>
      <family val="2"/>
      <charset val="204"/>
    </font>
    <font>
      <sz val="10"/>
      <name val="Arial Narrow"/>
      <family val="2"/>
      <charset val="204"/>
    </font>
    <font>
      <sz val="8"/>
      <name val="Arial Narrow"/>
      <family val="2"/>
      <charset val="204"/>
    </font>
    <font>
      <b/>
      <sz val="12"/>
      <name val="Arial Narrow"/>
      <family val="2"/>
    </font>
    <font>
      <b/>
      <sz val="12"/>
      <name val="Arial Narrow"/>
      <family val="2"/>
      <charset val="204"/>
    </font>
    <font>
      <sz val="14"/>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s>
  <cellStyleXfs count="1">
    <xf numFmtId="0" fontId="0" fillId="0" borderId="0"/>
  </cellStyleXfs>
  <cellXfs count="52">
    <xf numFmtId="0" fontId="0" fillId="0" borderId="0" xfId="0"/>
    <xf numFmtId="0" fontId="1" fillId="0" borderId="0" xfId="0" applyFont="1"/>
    <xf numFmtId="49" fontId="2"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4" fillId="0" borderId="2" xfId="0" applyNumberFormat="1" applyFont="1" applyBorder="1" applyAlignment="1">
      <alignment horizontal="left"/>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xf>
    <xf numFmtId="164" fontId="3" fillId="0" borderId="4" xfId="0" applyNumberFormat="1" applyFont="1" applyBorder="1" applyAlignment="1">
      <alignment horizontal="left" vertical="center" wrapText="1"/>
    </xf>
    <xf numFmtId="0" fontId="5" fillId="0" borderId="0" xfId="0" applyFont="1" applyBorder="1"/>
    <xf numFmtId="0" fontId="1" fillId="0" borderId="0" xfId="0" applyFont="1" applyBorder="1"/>
    <xf numFmtId="0" fontId="0" fillId="0" borderId="0" xfId="0" applyFont="1" applyBorder="1"/>
    <xf numFmtId="0" fontId="0" fillId="0" borderId="0" xfId="0" applyFont="1" applyBorder="1" applyAlignment="1">
      <alignment horizontal="left" vertical="top"/>
    </xf>
    <xf numFmtId="0" fontId="0" fillId="0" borderId="0" xfId="0" applyFont="1" applyBorder="1" applyAlignment="1">
      <alignment horizontal="left"/>
    </xf>
    <xf numFmtId="49" fontId="8" fillId="0" borderId="2" xfId="0" applyNumberFormat="1" applyFont="1" applyBorder="1" applyAlignment="1">
      <alignment horizontal="left" vertical="center" wrapText="1"/>
    </xf>
    <xf numFmtId="49" fontId="9" fillId="0" borderId="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0" fillId="0" borderId="0" xfId="0"/>
    <xf numFmtId="49" fontId="11" fillId="0" borderId="4" xfId="0" applyNumberFormat="1" applyFont="1" applyBorder="1" applyAlignment="1">
      <alignment horizontal="left" vertical="center" wrapText="1"/>
    </xf>
    <xf numFmtId="49" fontId="11" fillId="0" borderId="4" xfId="0" applyNumberFormat="1" applyFont="1" applyBorder="1" applyAlignment="1">
      <alignment horizontal="center" vertical="center" wrapText="1"/>
    </xf>
    <xf numFmtId="164" fontId="12" fillId="0" borderId="2" xfId="0" applyNumberFormat="1" applyFont="1" applyBorder="1" applyAlignment="1">
      <alignment horizontal="left" vertical="center" wrapText="1"/>
    </xf>
    <xf numFmtId="49" fontId="12" fillId="0" borderId="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 fontId="0" fillId="0" borderId="0" xfId="0" applyNumberFormat="1"/>
    <xf numFmtId="49" fontId="9" fillId="0" borderId="2" xfId="0" applyNumberFormat="1" applyFont="1" applyBorder="1" applyAlignment="1">
      <alignment horizontal="center"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65" fontId="8" fillId="0" borderId="2" xfId="0" applyNumberFormat="1" applyFont="1" applyBorder="1" applyAlignment="1">
      <alignment horizontal="right" vertical="center" wrapText="1"/>
    </xf>
    <xf numFmtId="0" fontId="16" fillId="0" borderId="0" xfId="0" applyFont="1"/>
    <xf numFmtId="166" fontId="14" fillId="0" borderId="2" xfId="0" applyNumberFormat="1" applyFont="1" applyBorder="1" applyAlignment="1">
      <alignment horizontal="right" vertical="center" wrapText="1"/>
    </xf>
    <xf numFmtId="166" fontId="3" fillId="0" borderId="4" xfId="0" applyNumberFormat="1" applyFont="1" applyBorder="1" applyAlignment="1">
      <alignment horizontal="right" vertical="center" wrapText="1"/>
    </xf>
    <xf numFmtId="166" fontId="15" fillId="0" borderId="5" xfId="0" applyNumberFormat="1" applyFont="1" applyBorder="1" applyAlignment="1">
      <alignment horizontal="right" vertical="center" wrapText="1"/>
    </xf>
    <xf numFmtId="166" fontId="11" fillId="0" borderId="4"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6" fontId="13" fillId="0" borderId="2" xfId="0" applyNumberFormat="1" applyFont="1" applyBorder="1" applyAlignment="1">
      <alignment horizontal="right" vertical="center" wrapText="1"/>
    </xf>
    <xf numFmtId="166" fontId="4" fillId="0" borderId="2" xfId="0" applyNumberFormat="1" applyFont="1" applyBorder="1" applyAlignment="1">
      <alignment horizontal="right" vertical="center" wrapText="1"/>
    </xf>
    <xf numFmtId="166" fontId="8" fillId="0" borderId="2" xfId="0" applyNumberFormat="1" applyFont="1" applyBorder="1" applyAlignment="1">
      <alignment horizontal="right"/>
    </xf>
    <xf numFmtId="49" fontId="10" fillId="0" borderId="4" xfId="0" applyNumberFormat="1" applyFont="1" applyBorder="1" applyAlignment="1">
      <alignment horizontal="left" vertical="center" wrapText="1"/>
    </xf>
    <xf numFmtId="49" fontId="10" fillId="0" borderId="4" xfId="0" applyNumberFormat="1" applyFont="1" applyBorder="1" applyAlignment="1">
      <alignment horizontal="center" vertical="center" wrapText="1"/>
    </xf>
    <xf numFmtId="166" fontId="10" fillId="0" borderId="4" xfId="0" applyNumberFormat="1" applyFont="1" applyBorder="1" applyAlignment="1">
      <alignment horizontal="right" vertical="center" wrapText="1"/>
    </xf>
    <xf numFmtId="0" fontId="7" fillId="0" borderId="0" xfId="0" applyFont="1"/>
    <xf numFmtId="0" fontId="0" fillId="0" borderId="0" xfId="0" applyBorder="1" applyAlignment="1">
      <alignment horizontal="right"/>
    </xf>
    <xf numFmtId="0" fontId="0" fillId="0" borderId="0" xfId="0" applyFont="1" applyBorder="1" applyAlignment="1">
      <alignment horizontal="right"/>
    </xf>
    <xf numFmtId="0" fontId="6" fillId="0" borderId="0" xfId="0" applyFont="1" applyFill="1" applyBorder="1" applyAlignment="1">
      <alignment horizontal="center" vertical="center" wrapText="1"/>
    </xf>
    <xf numFmtId="0" fontId="0" fillId="0" borderId="0" xfId="0"/>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Border="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J121"/>
  <sheetViews>
    <sheetView showGridLines="0" tabSelected="1" workbookViewId="0">
      <selection activeCell="A13" sqref="A13"/>
    </sheetView>
  </sheetViews>
  <sheetFormatPr defaultRowHeight="12.75" customHeight="1" outlineLevelRow="2"/>
  <cols>
    <col min="1" max="1" width="74.5703125" customWidth="1"/>
    <col min="2" max="2" width="16.28515625" customWidth="1"/>
    <col min="3" max="3" width="6.7109375" customWidth="1"/>
    <col min="4" max="4" width="12.7109375" customWidth="1"/>
    <col min="7" max="7" width="13.140625" bestFit="1" customWidth="1"/>
  </cols>
  <sheetData>
    <row r="1" spans="1:10" s="12" customFormat="1" ht="15.75" customHeight="1">
      <c r="A1" s="45" t="s">
        <v>226</v>
      </c>
      <c r="B1" s="46"/>
      <c r="C1" s="46"/>
      <c r="D1" s="46"/>
      <c r="E1" s="11"/>
      <c r="F1" s="11"/>
      <c r="G1" s="11"/>
      <c r="H1" s="11"/>
      <c r="I1" s="11"/>
      <c r="J1" s="11"/>
    </row>
    <row r="2" spans="1:10" s="12" customFormat="1" ht="65.25" customHeight="1">
      <c r="A2" s="13"/>
      <c r="B2" s="49" t="s">
        <v>195</v>
      </c>
      <c r="C2" s="50"/>
      <c r="D2" s="50"/>
      <c r="E2" s="11"/>
      <c r="F2" s="11"/>
      <c r="G2" s="11"/>
      <c r="H2" s="11"/>
      <c r="I2" s="11"/>
      <c r="J2" s="11"/>
    </row>
    <row r="3" spans="1:10" s="12" customFormat="1" ht="15.75" customHeight="1">
      <c r="A3" s="14"/>
      <c r="B3" s="51" t="s">
        <v>194</v>
      </c>
      <c r="C3" s="51"/>
      <c r="D3" s="51"/>
      <c r="E3" s="11"/>
      <c r="F3" s="11"/>
      <c r="G3" s="11"/>
      <c r="H3" s="11"/>
      <c r="I3" s="11"/>
      <c r="J3" s="11"/>
    </row>
    <row r="4" spans="1:10" s="12" customFormat="1">
      <c r="A4" s="10"/>
      <c r="B4" s="10"/>
      <c r="C4" s="10"/>
      <c r="D4" s="10"/>
      <c r="E4" s="11"/>
      <c r="F4" s="11"/>
      <c r="G4" s="11"/>
      <c r="H4" s="11"/>
      <c r="I4" s="11"/>
      <c r="J4" s="11"/>
    </row>
    <row r="5" spans="1:10">
      <c r="A5" s="47" t="s">
        <v>227</v>
      </c>
      <c r="B5" s="48"/>
      <c r="C5" s="48"/>
      <c r="D5" s="48"/>
      <c r="E5" s="1"/>
      <c r="F5" s="1"/>
      <c r="G5" s="1"/>
      <c r="H5" s="1"/>
      <c r="I5" s="1"/>
      <c r="J5" s="1"/>
    </row>
    <row r="6" spans="1:10" s="12" customFormat="1" ht="48" customHeight="1">
      <c r="A6" s="48"/>
      <c r="B6" s="48"/>
      <c r="C6" s="48"/>
      <c r="D6" s="48"/>
      <c r="E6" s="11"/>
      <c r="F6" s="11"/>
      <c r="G6" s="11"/>
      <c r="H6" s="11"/>
      <c r="I6" s="11"/>
      <c r="J6" s="11"/>
    </row>
    <row r="7" spans="1:10" hidden="1">
      <c r="A7" s="1"/>
      <c r="B7" s="1"/>
      <c r="C7" s="1"/>
      <c r="D7" s="1"/>
      <c r="E7" s="1"/>
      <c r="F7" s="1"/>
      <c r="G7" s="1"/>
      <c r="H7" s="1"/>
      <c r="I7" s="1"/>
      <c r="J7" s="1"/>
    </row>
    <row r="8" spans="1:10" hidden="1">
      <c r="A8" s="1"/>
      <c r="B8" s="1"/>
      <c r="C8" s="1"/>
      <c r="D8" s="1"/>
      <c r="E8" s="1"/>
      <c r="F8" s="1"/>
      <c r="G8" s="1"/>
      <c r="H8" s="1"/>
      <c r="I8" s="1"/>
      <c r="J8" s="1"/>
    </row>
    <row r="9" spans="1:10" hidden="1">
      <c r="A9" s="1"/>
      <c r="B9" s="1"/>
      <c r="C9" s="1"/>
      <c r="D9" s="1"/>
      <c r="E9" s="1"/>
      <c r="F9" s="1"/>
      <c r="G9" s="1"/>
      <c r="H9" s="1"/>
      <c r="I9" s="1"/>
      <c r="J9" s="1"/>
    </row>
    <row r="10" spans="1:10" hidden="1">
      <c r="A10" s="1"/>
      <c r="B10" s="1"/>
      <c r="C10" s="1"/>
      <c r="D10" s="1"/>
      <c r="E10" s="1"/>
      <c r="F10" s="1"/>
      <c r="G10" s="1"/>
      <c r="H10" s="1"/>
      <c r="I10" s="1"/>
      <c r="J10" s="1"/>
    </row>
    <row r="11" spans="1:10" hidden="1">
      <c r="A11" s="1"/>
      <c r="B11" s="1"/>
      <c r="C11" s="1"/>
      <c r="D11" s="1"/>
      <c r="E11" s="1"/>
      <c r="F11" s="1"/>
      <c r="G11" s="1"/>
      <c r="H11" s="1"/>
      <c r="I11" s="1"/>
      <c r="J11" s="1"/>
    </row>
    <row r="12" spans="1:10" hidden="1">
      <c r="A12" s="1"/>
      <c r="B12" s="1"/>
      <c r="C12" s="1"/>
      <c r="D12" s="1"/>
      <c r="E12" s="1"/>
      <c r="F12" s="1"/>
      <c r="G12" s="1"/>
      <c r="H12" s="1"/>
      <c r="I12" s="1"/>
      <c r="J12" s="1"/>
    </row>
    <row r="13" spans="1:10" ht="21">
      <c r="A13" s="2" t="s">
        <v>0</v>
      </c>
      <c r="B13" s="2"/>
      <c r="C13" s="2" t="s">
        <v>1</v>
      </c>
      <c r="D13" s="2" t="s">
        <v>2</v>
      </c>
    </row>
    <row r="14" spans="1:10" s="32" customFormat="1" ht="21.75" customHeight="1">
      <c r="A14" s="15" t="s">
        <v>224</v>
      </c>
      <c r="B14" s="16" t="s">
        <v>225</v>
      </c>
      <c r="C14" s="17"/>
      <c r="D14" s="31">
        <f>D15+D26+D41+D47+D50+D55+D58+D60+D62+D67+D81</f>
        <v>133549.20000000001</v>
      </c>
    </row>
    <row r="15" spans="1:10" s="20" customFormat="1" ht="19.5" customHeight="1" outlineLevel="1">
      <c r="A15" s="19" t="s">
        <v>222</v>
      </c>
      <c r="B15" s="16" t="s">
        <v>223</v>
      </c>
      <c r="C15" s="27" t="s">
        <v>213</v>
      </c>
      <c r="D15" s="33">
        <f>D16+D17+D18+D19+D20+D21+D22+D23+D24+D25</f>
        <v>93008.500000000015</v>
      </c>
    </row>
    <row r="16" spans="1:10" ht="25.5" outlineLevel="1">
      <c r="A16" s="5" t="s">
        <v>4</v>
      </c>
      <c r="B16" s="3" t="s">
        <v>3</v>
      </c>
      <c r="C16" s="3" t="s">
        <v>5</v>
      </c>
      <c r="D16" s="34">
        <v>925.3</v>
      </c>
    </row>
    <row r="17" spans="1:4" ht="39" customHeight="1" outlineLevel="1">
      <c r="A17" s="9" t="s">
        <v>7</v>
      </c>
      <c r="B17" s="3" t="s">
        <v>6</v>
      </c>
      <c r="C17" s="3" t="s">
        <v>5</v>
      </c>
      <c r="D17" s="34">
        <v>91095.4</v>
      </c>
    </row>
    <row r="18" spans="1:4" ht="39.75" customHeight="1" outlineLevel="1">
      <c r="A18" s="9" t="s">
        <v>9</v>
      </c>
      <c r="B18" s="3" t="s">
        <v>8</v>
      </c>
      <c r="C18" s="3" t="s">
        <v>5</v>
      </c>
      <c r="D18" s="34">
        <v>246.6</v>
      </c>
    </row>
    <row r="19" spans="1:4" ht="39" customHeight="1" outlineLevel="1">
      <c r="A19" s="9" t="s">
        <v>11</v>
      </c>
      <c r="B19" s="3" t="s">
        <v>10</v>
      </c>
      <c r="C19" s="3" t="s">
        <v>5</v>
      </c>
      <c r="D19" s="34">
        <v>139.30000000000001</v>
      </c>
    </row>
    <row r="20" spans="1:4" ht="38.25" customHeight="1" outlineLevel="1">
      <c r="A20" s="9" t="s">
        <v>13</v>
      </c>
      <c r="B20" s="3" t="s">
        <v>12</v>
      </c>
      <c r="C20" s="3" t="s">
        <v>5</v>
      </c>
      <c r="D20" s="34">
        <v>392.7</v>
      </c>
    </row>
    <row r="21" spans="1:4" ht="37.5" customHeight="1" outlineLevel="1">
      <c r="A21" s="9" t="s">
        <v>15</v>
      </c>
      <c r="B21" s="3" t="s">
        <v>14</v>
      </c>
      <c r="C21" s="3" t="s">
        <v>5</v>
      </c>
      <c r="D21" s="34">
        <v>35.6</v>
      </c>
    </row>
    <row r="22" spans="1:4" ht="39" customHeight="1" outlineLevel="1">
      <c r="A22" s="9" t="s">
        <v>17</v>
      </c>
      <c r="B22" s="3" t="s">
        <v>16</v>
      </c>
      <c r="C22" s="3" t="s">
        <v>5</v>
      </c>
      <c r="D22" s="34">
        <v>3.3</v>
      </c>
    </row>
    <row r="23" spans="1:4" ht="78.75" customHeight="1" outlineLevel="1">
      <c r="A23" s="9" t="s">
        <v>19</v>
      </c>
      <c r="B23" s="3" t="s">
        <v>18</v>
      </c>
      <c r="C23" s="3" t="s">
        <v>5</v>
      </c>
      <c r="D23" s="34">
        <v>5</v>
      </c>
    </row>
    <row r="24" spans="1:4" ht="78" customHeight="1" outlineLevel="1">
      <c r="A24" s="9" t="s">
        <v>21</v>
      </c>
      <c r="B24" s="3" t="s">
        <v>20</v>
      </c>
      <c r="C24" s="3" t="s">
        <v>5</v>
      </c>
      <c r="D24" s="34">
        <v>0.1</v>
      </c>
    </row>
    <row r="25" spans="1:4" ht="28.5" customHeight="1" outlineLevel="1">
      <c r="A25" s="5" t="s">
        <v>23</v>
      </c>
      <c r="B25" s="3" t="s">
        <v>22</v>
      </c>
      <c r="C25" s="3" t="s">
        <v>5</v>
      </c>
      <c r="D25" s="34">
        <v>165.2</v>
      </c>
    </row>
    <row r="26" spans="1:4" s="20" customFormat="1" ht="19.5" customHeight="1" outlineLevel="1">
      <c r="A26" s="19" t="s">
        <v>220</v>
      </c>
      <c r="B26" s="16" t="s">
        <v>221</v>
      </c>
      <c r="C26" s="27" t="s">
        <v>213</v>
      </c>
      <c r="D26" s="33">
        <f>D27+D28+D29+D30+D31+D32+D33+D34+D35+D36+D37+D38+D39+D40</f>
        <v>13723.099999999997</v>
      </c>
    </row>
    <row r="27" spans="1:4" ht="18.75" customHeight="1" outlineLevel="1">
      <c r="A27" s="5" t="s">
        <v>25</v>
      </c>
      <c r="B27" s="3" t="s">
        <v>24</v>
      </c>
      <c r="C27" s="3" t="s">
        <v>5</v>
      </c>
      <c r="D27" s="34">
        <v>1589.6</v>
      </c>
    </row>
    <row r="28" spans="1:4" ht="25.5" outlineLevel="1">
      <c r="A28" s="5" t="s">
        <v>27</v>
      </c>
      <c r="B28" s="3" t="s">
        <v>26</v>
      </c>
      <c r="C28" s="3" t="s">
        <v>5</v>
      </c>
      <c r="D28" s="34">
        <v>1558</v>
      </c>
    </row>
    <row r="29" spans="1:4" ht="25.5" outlineLevel="1">
      <c r="A29" s="5" t="s">
        <v>29</v>
      </c>
      <c r="B29" s="3" t="s">
        <v>28</v>
      </c>
      <c r="C29" s="3" t="s">
        <v>5</v>
      </c>
      <c r="D29" s="34">
        <v>17</v>
      </c>
    </row>
    <row r="30" spans="1:4" ht="25.5" outlineLevel="1">
      <c r="A30" s="5" t="s">
        <v>31</v>
      </c>
      <c r="B30" s="3" t="s">
        <v>30</v>
      </c>
      <c r="C30" s="3" t="s">
        <v>5</v>
      </c>
      <c r="D30" s="34">
        <v>5.2</v>
      </c>
    </row>
    <row r="31" spans="1:4" ht="25.5" outlineLevel="1">
      <c r="A31" s="5" t="s">
        <v>33</v>
      </c>
      <c r="B31" s="3" t="s">
        <v>32</v>
      </c>
      <c r="C31" s="3" t="s">
        <v>5</v>
      </c>
      <c r="D31" s="34">
        <v>624.4</v>
      </c>
    </row>
    <row r="32" spans="1:4" ht="25.5" outlineLevel="1">
      <c r="A32" s="5" t="s">
        <v>35</v>
      </c>
      <c r="B32" s="3" t="s">
        <v>34</v>
      </c>
      <c r="C32" s="3" t="s">
        <v>5</v>
      </c>
      <c r="D32" s="34">
        <v>286.60000000000002</v>
      </c>
    </row>
    <row r="33" spans="1:4" ht="25.5" outlineLevel="1">
      <c r="A33" s="5" t="s">
        <v>37</v>
      </c>
      <c r="B33" s="3" t="s">
        <v>36</v>
      </c>
      <c r="C33" s="3" t="s">
        <v>5</v>
      </c>
      <c r="D33" s="34">
        <v>22.6</v>
      </c>
    </row>
    <row r="34" spans="1:4" ht="25.5" outlineLevel="1">
      <c r="A34" s="5" t="s">
        <v>39</v>
      </c>
      <c r="B34" s="3" t="s">
        <v>38</v>
      </c>
      <c r="C34" s="3" t="s">
        <v>5</v>
      </c>
      <c r="D34" s="34">
        <v>16.399999999999999</v>
      </c>
    </row>
    <row r="35" spans="1:4" outlineLevel="1">
      <c r="A35" s="5" t="s">
        <v>41</v>
      </c>
      <c r="B35" s="3" t="s">
        <v>40</v>
      </c>
      <c r="C35" s="3" t="s">
        <v>5</v>
      </c>
      <c r="D35" s="34">
        <v>7457.8</v>
      </c>
    </row>
    <row r="36" spans="1:4" outlineLevel="1">
      <c r="A36" s="5" t="s">
        <v>43</v>
      </c>
      <c r="B36" s="3" t="s">
        <v>42</v>
      </c>
      <c r="C36" s="3" t="s">
        <v>5</v>
      </c>
      <c r="D36" s="34">
        <v>13.8</v>
      </c>
    </row>
    <row r="37" spans="1:4" outlineLevel="1">
      <c r="A37" s="5" t="s">
        <v>45</v>
      </c>
      <c r="B37" s="3" t="s">
        <v>44</v>
      </c>
      <c r="C37" s="3" t="s">
        <v>5</v>
      </c>
      <c r="D37" s="34">
        <v>24.8</v>
      </c>
    </row>
    <row r="38" spans="1:4" ht="25.5" outlineLevel="1">
      <c r="A38" s="5" t="s">
        <v>47</v>
      </c>
      <c r="B38" s="3" t="s">
        <v>46</v>
      </c>
      <c r="C38" s="3" t="s">
        <v>5</v>
      </c>
      <c r="D38" s="34">
        <v>2009.9</v>
      </c>
    </row>
    <row r="39" spans="1:4" ht="25.5" outlineLevel="1">
      <c r="A39" s="5" t="s">
        <v>49</v>
      </c>
      <c r="B39" s="3" t="s">
        <v>48</v>
      </c>
      <c r="C39" s="3" t="s">
        <v>5</v>
      </c>
      <c r="D39" s="34">
        <v>31.4</v>
      </c>
    </row>
    <row r="40" spans="1:4" ht="25.5" outlineLevel="1">
      <c r="A40" s="5" t="s">
        <v>51</v>
      </c>
      <c r="B40" s="3" t="s">
        <v>50</v>
      </c>
      <c r="C40" s="3" t="s">
        <v>5</v>
      </c>
      <c r="D40" s="34">
        <v>65.599999999999994</v>
      </c>
    </row>
    <row r="41" spans="1:4" s="20" customFormat="1" ht="21" customHeight="1" outlineLevel="1">
      <c r="A41" s="19" t="s">
        <v>218</v>
      </c>
      <c r="B41" s="16" t="s">
        <v>219</v>
      </c>
      <c r="C41" s="27" t="s">
        <v>213</v>
      </c>
      <c r="D41" s="33">
        <f>D42+D43+D44+D45+D46</f>
        <v>6402.4000000000005</v>
      </c>
    </row>
    <row r="42" spans="1:4" outlineLevel="1">
      <c r="A42" s="5" t="s">
        <v>53</v>
      </c>
      <c r="B42" s="3" t="s">
        <v>52</v>
      </c>
      <c r="C42" s="3" t="s">
        <v>5</v>
      </c>
      <c r="D42" s="34">
        <v>1056.2</v>
      </c>
    </row>
    <row r="43" spans="1:4" outlineLevel="1">
      <c r="A43" s="5" t="s">
        <v>55</v>
      </c>
      <c r="B43" s="3" t="s">
        <v>54</v>
      </c>
      <c r="C43" s="3" t="s">
        <v>5</v>
      </c>
      <c r="D43" s="34">
        <v>3.6</v>
      </c>
    </row>
    <row r="44" spans="1:4" outlineLevel="1">
      <c r="A44" s="5" t="s">
        <v>57</v>
      </c>
      <c r="B44" s="3" t="s">
        <v>56</v>
      </c>
      <c r="C44" s="3" t="s">
        <v>5</v>
      </c>
      <c r="D44" s="34">
        <v>16</v>
      </c>
    </row>
    <row r="45" spans="1:4" outlineLevel="1">
      <c r="A45" s="5" t="s">
        <v>59</v>
      </c>
      <c r="B45" s="3" t="s">
        <v>58</v>
      </c>
      <c r="C45" s="3" t="s">
        <v>5</v>
      </c>
      <c r="D45" s="34">
        <v>5219.3</v>
      </c>
    </row>
    <row r="46" spans="1:4" ht="18" customHeight="1" outlineLevel="1">
      <c r="A46" s="5" t="s">
        <v>61</v>
      </c>
      <c r="B46" s="3" t="s">
        <v>60</v>
      </c>
      <c r="C46" s="3" t="s">
        <v>5</v>
      </c>
      <c r="D46" s="34">
        <v>107.3</v>
      </c>
    </row>
    <row r="47" spans="1:4" s="20" customFormat="1" ht="18.75" customHeight="1" outlineLevel="1">
      <c r="A47" s="19" t="s">
        <v>216</v>
      </c>
      <c r="B47" s="16" t="s">
        <v>217</v>
      </c>
      <c r="C47" s="27" t="s">
        <v>213</v>
      </c>
      <c r="D47" s="33">
        <f>D48+D49</f>
        <v>1294.3</v>
      </c>
    </row>
    <row r="48" spans="1:4" ht="28.5" customHeight="1" outlineLevel="1">
      <c r="A48" s="5" t="s">
        <v>63</v>
      </c>
      <c r="B48" s="3" t="s">
        <v>62</v>
      </c>
      <c r="C48" s="3" t="s">
        <v>5</v>
      </c>
      <c r="D48" s="34">
        <v>1294</v>
      </c>
    </row>
    <row r="49" spans="1:4" ht="16.5" customHeight="1" outlineLevel="1">
      <c r="A49" s="5" t="s">
        <v>65</v>
      </c>
      <c r="B49" s="3" t="s">
        <v>64</v>
      </c>
      <c r="C49" s="3" t="s">
        <v>5</v>
      </c>
      <c r="D49" s="34">
        <v>0.3</v>
      </c>
    </row>
    <row r="50" spans="1:4" s="20" customFormat="1" ht="20.25" customHeight="1" outlineLevel="1">
      <c r="A50" s="19" t="s">
        <v>214</v>
      </c>
      <c r="B50" s="16" t="s">
        <v>215</v>
      </c>
      <c r="C50" s="27" t="s">
        <v>213</v>
      </c>
      <c r="D50" s="33">
        <f>D51+D52+D53+D54</f>
        <v>2537.6</v>
      </c>
    </row>
    <row r="51" spans="1:4" ht="30.75" customHeight="1" outlineLevel="1">
      <c r="A51" s="5" t="s">
        <v>67</v>
      </c>
      <c r="B51" s="3" t="s">
        <v>66</v>
      </c>
      <c r="C51" s="3" t="s">
        <v>5</v>
      </c>
      <c r="D51" s="34">
        <v>1293.7</v>
      </c>
    </row>
    <row r="52" spans="1:4" ht="38.25" customHeight="1" outlineLevel="1">
      <c r="A52" s="5" t="s">
        <v>69</v>
      </c>
      <c r="B52" s="3" t="s">
        <v>68</v>
      </c>
      <c r="C52" s="3" t="s">
        <v>5</v>
      </c>
      <c r="D52" s="34">
        <v>444</v>
      </c>
    </row>
    <row r="53" spans="1:4" ht="38.25" customHeight="1" outlineLevel="1">
      <c r="A53" s="5" t="s">
        <v>71</v>
      </c>
      <c r="B53" s="3" t="s">
        <v>70</v>
      </c>
      <c r="C53" s="3" t="s">
        <v>5</v>
      </c>
      <c r="D53" s="34">
        <v>684.4</v>
      </c>
    </row>
    <row r="54" spans="1:4" outlineLevel="1">
      <c r="A54" s="5" t="s">
        <v>73</v>
      </c>
      <c r="B54" s="3" t="s">
        <v>72</v>
      </c>
      <c r="C54" s="3" t="s">
        <v>5</v>
      </c>
      <c r="D54" s="34">
        <v>115.5</v>
      </c>
    </row>
    <row r="55" spans="1:4" s="20" customFormat="1" ht="18" customHeight="1" outlineLevel="2">
      <c r="A55" s="28" t="s">
        <v>211</v>
      </c>
      <c r="B55" s="29" t="s">
        <v>212</v>
      </c>
      <c r="C55" s="30" t="s">
        <v>210</v>
      </c>
      <c r="D55" s="35">
        <f>D56+D57</f>
        <v>6457.5</v>
      </c>
    </row>
    <row r="56" spans="1:4" ht="38.25" outlineLevel="1">
      <c r="A56" s="9" t="s">
        <v>75</v>
      </c>
      <c r="B56" s="3" t="s">
        <v>74</v>
      </c>
      <c r="C56" s="3" t="s">
        <v>76</v>
      </c>
      <c r="D56" s="34">
        <v>3225.1</v>
      </c>
    </row>
    <row r="57" spans="1:4" ht="38.25" outlineLevel="1">
      <c r="A57" s="5" t="s">
        <v>78</v>
      </c>
      <c r="B57" s="3" t="s">
        <v>77</v>
      </c>
      <c r="C57" s="3" t="s">
        <v>76</v>
      </c>
      <c r="D57" s="34">
        <v>3232.4</v>
      </c>
    </row>
    <row r="58" spans="1:4" s="20" customFormat="1" ht="20.25" customHeight="1" outlineLevel="1">
      <c r="A58" s="19" t="s">
        <v>208</v>
      </c>
      <c r="B58" s="16" t="s">
        <v>209</v>
      </c>
      <c r="C58" s="27" t="s">
        <v>210</v>
      </c>
      <c r="D58" s="33">
        <f>D59</f>
        <v>1853.1</v>
      </c>
    </row>
    <row r="59" spans="1:4" outlineLevel="1">
      <c r="A59" s="5" t="s">
        <v>80</v>
      </c>
      <c r="B59" s="3" t="s">
        <v>79</v>
      </c>
      <c r="C59" s="3" t="s">
        <v>76</v>
      </c>
      <c r="D59" s="34">
        <v>1853.1</v>
      </c>
    </row>
    <row r="60" spans="1:4" s="20" customFormat="1" ht="19.5" customHeight="1" outlineLevel="2">
      <c r="A60" s="28" t="s">
        <v>206</v>
      </c>
      <c r="B60" s="29" t="s">
        <v>207</v>
      </c>
      <c r="C60" s="30" t="s">
        <v>205</v>
      </c>
      <c r="D60" s="35">
        <f>D61</f>
        <v>228.2</v>
      </c>
    </row>
    <row r="61" spans="1:4" ht="25.5" outlineLevel="1">
      <c r="A61" s="5" t="s">
        <v>82</v>
      </c>
      <c r="B61" s="3" t="s">
        <v>81</v>
      </c>
      <c r="C61" s="3" t="s">
        <v>83</v>
      </c>
      <c r="D61" s="34">
        <v>228.2</v>
      </c>
    </row>
    <row r="62" spans="1:4" s="20" customFormat="1" ht="23.25" customHeight="1" outlineLevel="1">
      <c r="A62" s="19" t="s">
        <v>203</v>
      </c>
      <c r="B62" s="16" t="s">
        <v>204</v>
      </c>
      <c r="C62" s="27" t="s">
        <v>205</v>
      </c>
      <c r="D62" s="33">
        <f>D63+D64+D65+D66</f>
        <v>4701.7</v>
      </c>
    </row>
    <row r="63" spans="1:4" ht="28.5" customHeight="1" outlineLevel="1">
      <c r="A63" s="5" t="s">
        <v>85</v>
      </c>
      <c r="B63" s="3" t="s">
        <v>84</v>
      </c>
      <c r="C63" s="3" t="s">
        <v>86</v>
      </c>
      <c r="D63" s="34">
        <v>3792.2</v>
      </c>
    </row>
    <row r="64" spans="1:4" ht="38.25" outlineLevel="1">
      <c r="A64" s="5" t="s">
        <v>85</v>
      </c>
      <c r="B64" s="3" t="s">
        <v>84</v>
      </c>
      <c r="C64" s="3" t="s">
        <v>87</v>
      </c>
      <c r="D64" s="34">
        <v>0.4</v>
      </c>
    </row>
    <row r="65" spans="1:4" ht="25.5" outlineLevel="1">
      <c r="A65" s="5" t="s">
        <v>89</v>
      </c>
      <c r="B65" s="3" t="s">
        <v>88</v>
      </c>
      <c r="C65" s="3" t="s">
        <v>90</v>
      </c>
      <c r="D65" s="34">
        <v>376.1</v>
      </c>
    </row>
    <row r="66" spans="1:4" ht="25.5" outlineLevel="1">
      <c r="A66" s="5" t="s">
        <v>92</v>
      </c>
      <c r="B66" s="3" t="s">
        <v>91</v>
      </c>
      <c r="C66" s="3" t="s">
        <v>90</v>
      </c>
      <c r="D66" s="34">
        <v>533</v>
      </c>
    </row>
    <row r="67" spans="1:4" s="20" customFormat="1" ht="19.5" customHeight="1" outlineLevel="1">
      <c r="A67" s="19" t="s">
        <v>198</v>
      </c>
      <c r="B67" s="16" t="s">
        <v>199</v>
      </c>
      <c r="C67" s="27" t="s">
        <v>200</v>
      </c>
      <c r="D67" s="33">
        <f>D68+D69+D70+D71+D72+D73+D74+D75+D76+D77+D78+D79+D80</f>
        <v>3241.7</v>
      </c>
    </row>
    <row r="68" spans="1:4" ht="38.25" outlineLevel="1">
      <c r="A68" s="5" t="s">
        <v>94</v>
      </c>
      <c r="B68" s="3" t="s">
        <v>93</v>
      </c>
      <c r="C68" s="3" t="s">
        <v>95</v>
      </c>
      <c r="D68" s="34">
        <v>26.6</v>
      </c>
    </row>
    <row r="69" spans="1:4" ht="25.5" outlineLevel="1">
      <c r="A69" s="5" t="s">
        <v>97</v>
      </c>
      <c r="B69" s="3" t="s">
        <v>96</v>
      </c>
      <c r="C69" s="3" t="s">
        <v>95</v>
      </c>
      <c r="D69" s="34">
        <v>3.9</v>
      </c>
    </row>
    <row r="70" spans="1:4" ht="25.5" outlineLevel="1">
      <c r="A70" s="5" t="s">
        <v>99</v>
      </c>
      <c r="B70" s="3" t="s">
        <v>98</v>
      </c>
      <c r="C70" s="3" t="s">
        <v>95</v>
      </c>
      <c r="D70" s="34">
        <v>6</v>
      </c>
    </row>
    <row r="71" spans="1:4" ht="27.75" customHeight="1" outlineLevel="1">
      <c r="A71" s="5" t="s">
        <v>101</v>
      </c>
      <c r="B71" s="3" t="s">
        <v>100</v>
      </c>
      <c r="C71" s="3" t="s">
        <v>95</v>
      </c>
      <c r="D71" s="34">
        <v>20</v>
      </c>
    </row>
    <row r="72" spans="1:4" ht="25.5" outlineLevel="1">
      <c r="A72" s="5" t="s">
        <v>103</v>
      </c>
      <c r="B72" s="3" t="s">
        <v>102</v>
      </c>
      <c r="C72" s="3" t="s">
        <v>95</v>
      </c>
      <c r="D72" s="34">
        <v>114.6</v>
      </c>
    </row>
    <row r="73" spans="1:4" outlineLevel="1">
      <c r="A73" s="5" t="s">
        <v>105</v>
      </c>
      <c r="B73" s="3" t="s">
        <v>104</v>
      </c>
      <c r="C73" s="3" t="s">
        <v>95</v>
      </c>
      <c r="D73" s="34">
        <v>11</v>
      </c>
    </row>
    <row r="74" spans="1:4" outlineLevel="1">
      <c r="A74" s="5" t="s">
        <v>107</v>
      </c>
      <c r="B74" s="3" t="s">
        <v>106</v>
      </c>
      <c r="C74" s="3" t="s">
        <v>95</v>
      </c>
      <c r="D74" s="34">
        <v>3</v>
      </c>
    </row>
    <row r="75" spans="1:4" outlineLevel="1">
      <c r="A75" s="5" t="s">
        <v>109</v>
      </c>
      <c r="B75" s="3" t="s">
        <v>108</v>
      </c>
      <c r="C75" s="3" t="s">
        <v>95</v>
      </c>
      <c r="D75" s="34">
        <v>17</v>
      </c>
    </row>
    <row r="76" spans="1:4" outlineLevel="1">
      <c r="A76" s="5" t="s">
        <v>111</v>
      </c>
      <c r="B76" s="3" t="s">
        <v>110</v>
      </c>
      <c r="C76" s="3" t="s">
        <v>95</v>
      </c>
      <c r="D76" s="34">
        <v>28.6</v>
      </c>
    </row>
    <row r="77" spans="1:4" ht="25.5" outlineLevel="1">
      <c r="A77" s="5" t="s">
        <v>113</v>
      </c>
      <c r="B77" s="3" t="s">
        <v>112</v>
      </c>
      <c r="C77" s="3" t="s">
        <v>95</v>
      </c>
      <c r="D77" s="34">
        <v>380.3</v>
      </c>
    </row>
    <row r="78" spans="1:4" outlineLevel="1">
      <c r="A78" s="5" t="s">
        <v>115</v>
      </c>
      <c r="B78" s="3" t="s">
        <v>114</v>
      </c>
      <c r="C78" s="3" t="s">
        <v>95</v>
      </c>
      <c r="D78" s="34">
        <v>1724.6</v>
      </c>
    </row>
    <row r="79" spans="1:4" ht="25.5" outlineLevel="1">
      <c r="A79" s="5" t="s">
        <v>117</v>
      </c>
      <c r="B79" s="3" t="s">
        <v>116</v>
      </c>
      <c r="C79" s="3" t="s">
        <v>95</v>
      </c>
      <c r="D79" s="34">
        <v>14.8</v>
      </c>
    </row>
    <row r="80" spans="1:4" ht="25.5" outlineLevel="1">
      <c r="A80" s="5" t="s">
        <v>119</v>
      </c>
      <c r="B80" s="3" t="s">
        <v>118</v>
      </c>
      <c r="C80" s="3" t="s">
        <v>95</v>
      </c>
      <c r="D80" s="34">
        <v>891.3</v>
      </c>
    </row>
    <row r="81" spans="1:4" s="44" customFormat="1" outlineLevel="1">
      <c r="A81" s="41" t="s">
        <v>121</v>
      </c>
      <c r="B81" s="42" t="s">
        <v>201</v>
      </c>
      <c r="C81" s="42" t="s">
        <v>202</v>
      </c>
      <c r="D81" s="43">
        <v>101.1</v>
      </c>
    </row>
    <row r="82" spans="1:4" outlineLevel="1">
      <c r="A82" s="5" t="s">
        <v>121</v>
      </c>
      <c r="B82" s="3" t="s">
        <v>120</v>
      </c>
      <c r="C82" s="3" t="s">
        <v>122</v>
      </c>
      <c r="D82" s="34">
        <v>101.1</v>
      </c>
    </row>
    <row r="83" spans="1:4" ht="18">
      <c r="A83" s="15" t="s">
        <v>196</v>
      </c>
      <c r="B83" s="16" t="s">
        <v>197</v>
      </c>
      <c r="C83" s="17"/>
      <c r="D83" s="37">
        <f>SUM(D84:D118)</f>
        <v>798902.9</v>
      </c>
    </row>
    <row r="84" spans="1:4" outlineLevel="1">
      <c r="A84" s="5" t="s">
        <v>124</v>
      </c>
      <c r="B84" s="3" t="s">
        <v>123</v>
      </c>
      <c r="C84" s="3" t="s">
        <v>125</v>
      </c>
      <c r="D84" s="34">
        <v>49923</v>
      </c>
    </row>
    <row r="85" spans="1:4" outlineLevel="1">
      <c r="A85" s="5" t="s">
        <v>127</v>
      </c>
      <c r="B85" s="3" t="s">
        <v>126</v>
      </c>
      <c r="C85" s="3" t="s">
        <v>125</v>
      </c>
      <c r="D85" s="34">
        <v>209471.9</v>
      </c>
    </row>
    <row r="86" spans="1:4" outlineLevel="1">
      <c r="A86" s="5" t="s">
        <v>129</v>
      </c>
      <c r="B86" s="3" t="s">
        <v>128</v>
      </c>
      <c r="C86" s="3" t="s">
        <v>125</v>
      </c>
      <c r="D86" s="34">
        <v>1806.4</v>
      </c>
    </row>
    <row r="87" spans="1:4" ht="25.5" outlineLevel="1">
      <c r="A87" s="5" t="s">
        <v>131</v>
      </c>
      <c r="B87" s="3" t="s">
        <v>130</v>
      </c>
      <c r="C87" s="3" t="s">
        <v>125</v>
      </c>
      <c r="D87" s="34">
        <v>1475</v>
      </c>
    </row>
    <row r="88" spans="1:4" ht="25.5" outlineLevel="1">
      <c r="A88" s="5" t="s">
        <v>133</v>
      </c>
      <c r="B88" s="3" t="s">
        <v>132</v>
      </c>
      <c r="C88" s="3" t="s">
        <v>125</v>
      </c>
      <c r="D88" s="34">
        <v>41731.1</v>
      </c>
    </row>
    <row r="89" spans="1:4" ht="25.5" outlineLevel="1">
      <c r="A89" s="5" t="s">
        <v>135</v>
      </c>
      <c r="B89" s="3" t="s">
        <v>134</v>
      </c>
      <c r="C89" s="3" t="s">
        <v>125</v>
      </c>
      <c r="D89" s="34">
        <v>22689.7</v>
      </c>
    </row>
    <row r="90" spans="1:4" outlineLevel="1">
      <c r="A90" s="5" t="s">
        <v>137</v>
      </c>
      <c r="B90" s="3" t="s">
        <v>136</v>
      </c>
      <c r="C90" s="3" t="s">
        <v>125</v>
      </c>
      <c r="D90" s="34">
        <v>1126</v>
      </c>
    </row>
    <row r="91" spans="1:4" ht="25.5" outlineLevel="1">
      <c r="A91" s="5" t="s">
        <v>139</v>
      </c>
      <c r="B91" s="3" t="s">
        <v>138</v>
      </c>
      <c r="C91" s="3" t="s">
        <v>125</v>
      </c>
      <c r="D91" s="34">
        <v>62047.8</v>
      </c>
    </row>
    <row r="92" spans="1:4" ht="38.25" outlineLevel="1">
      <c r="A92" s="5" t="s">
        <v>141</v>
      </c>
      <c r="B92" s="3" t="s">
        <v>140</v>
      </c>
      <c r="C92" s="3" t="s">
        <v>125</v>
      </c>
      <c r="D92" s="34">
        <v>2163</v>
      </c>
    </row>
    <row r="93" spans="1:4" ht="38.25" outlineLevel="1">
      <c r="A93" s="5" t="s">
        <v>143</v>
      </c>
      <c r="B93" s="3" t="s">
        <v>142</v>
      </c>
      <c r="C93" s="3" t="s">
        <v>125</v>
      </c>
      <c r="D93" s="34">
        <v>29551.3</v>
      </c>
    </row>
    <row r="94" spans="1:4" ht="25.5" outlineLevel="1">
      <c r="A94" s="5" t="s">
        <v>145</v>
      </c>
      <c r="B94" s="3" t="s">
        <v>144</v>
      </c>
      <c r="C94" s="3" t="s">
        <v>125</v>
      </c>
      <c r="D94" s="34">
        <v>788.6</v>
      </c>
    </row>
    <row r="95" spans="1:4" ht="25.5" outlineLevel="1">
      <c r="A95" s="5" t="s">
        <v>147</v>
      </c>
      <c r="B95" s="3" t="s">
        <v>146</v>
      </c>
      <c r="C95" s="3" t="s">
        <v>125</v>
      </c>
      <c r="D95" s="34">
        <v>12439.5</v>
      </c>
    </row>
    <row r="96" spans="1:4" outlineLevel="1">
      <c r="A96" s="5" t="s">
        <v>149</v>
      </c>
      <c r="B96" s="3" t="s">
        <v>148</v>
      </c>
      <c r="C96" s="3" t="s">
        <v>125</v>
      </c>
      <c r="D96" s="34">
        <v>1573.2</v>
      </c>
    </row>
    <row r="97" spans="1:4" outlineLevel="1">
      <c r="A97" s="5" t="s">
        <v>151</v>
      </c>
      <c r="B97" s="3" t="s">
        <v>150</v>
      </c>
      <c r="C97" s="3" t="s">
        <v>125</v>
      </c>
      <c r="D97" s="34">
        <v>2183.1999999999998</v>
      </c>
    </row>
    <row r="98" spans="1:4" outlineLevel="1">
      <c r="A98" s="5" t="s">
        <v>153</v>
      </c>
      <c r="B98" s="3" t="s">
        <v>152</v>
      </c>
      <c r="C98" s="3" t="s">
        <v>125</v>
      </c>
      <c r="D98" s="34">
        <v>52032.4</v>
      </c>
    </row>
    <row r="99" spans="1:4" ht="14.25" customHeight="1" outlineLevel="1">
      <c r="A99" s="5" t="s">
        <v>155</v>
      </c>
      <c r="B99" s="3" t="s">
        <v>154</v>
      </c>
      <c r="C99" s="3" t="s">
        <v>125</v>
      </c>
      <c r="D99" s="34">
        <v>25394.6</v>
      </c>
    </row>
    <row r="100" spans="1:4" ht="25.5" outlineLevel="1">
      <c r="A100" s="5" t="s">
        <v>157</v>
      </c>
      <c r="B100" s="3" t="s">
        <v>156</v>
      </c>
      <c r="C100" s="3" t="s">
        <v>125</v>
      </c>
      <c r="D100" s="34">
        <v>328.5</v>
      </c>
    </row>
    <row r="101" spans="1:4" outlineLevel="1">
      <c r="A101" s="5" t="s">
        <v>159</v>
      </c>
      <c r="B101" s="3" t="s">
        <v>158</v>
      </c>
      <c r="C101" s="3" t="s">
        <v>125</v>
      </c>
      <c r="D101" s="34">
        <v>2509.6</v>
      </c>
    </row>
    <row r="102" spans="1:4" ht="25.5" outlineLevel="1">
      <c r="A102" s="5" t="s">
        <v>161</v>
      </c>
      <c r="B102" s="3" t="s">
        <v>160</v>
      </c>
      <c r="C102" s="3" t="s">
        <v>125</v>
      </c>
      <c r="D102" s="34">
        <v>2244</v>
      </c>
    </row>
    <row r="103" spans="1:4" ht="25.5" outlineLevel="1">
      <c r="A103" s="5" t="s">
        <v>163</v>
      </c>
      <c r="B103" s="3" t="s">
        <v>162</v>
      </c>
      <c r="C103" s="3" t="s">
        <v>125</v>
      </c>
      <c r="D103" s="34">
        <v>3.2</v>
      </c>
    </row>
    <row r="104" spans="1:4" ht="25.5" outlineLevel="1">
      <c r="A104" s="5" t="s">
        <v>165</v>
      </c>
      <c r="B104" s="3" t="s">
        <v>164</v>
      </c>
      <c r="C104" s="3" t="s">
        <v>125</v>
      </c>
      <c r="D104" s="34">
        <v>498.4</v>
      </c>
    </row>
    <row r="105" spans="1:4" ht="25.5" outlineLevel="1">
      <c r="A105" s="5" t="s">
        <v>167</v>
      </c>
      <c r="B105" s="3" t="s">
        <v>166</v>
      </c>
      <c r="C105" s="3" t="s">
        <v>125</v>
      </c>
      <c r="D105" s="34">
        <v>646.1</v>
      </c>
    </row>
    <row r="106" spans="1:4" ht="18.75" customHeight="1" outlineLevel="1">
      <c r="A106" s="5" t="s">
        <v>169</v>
      </c>
      <c r="B106" s="3" t="s">
        <v>168</v>
      </c>
      <c r="C106" s="3" t="s">
        <v>125</v>
      </c>
      <c r="D106" s="34">
        <v>2424.8000000000002</v>
      </c>
    </row>
    <row r="107" spans="1:4" ht="25.5" outlineLevel="1">
      <c r="A107" s="5" t="s">
        <v>171</v>
      </c>
      <c r="B107" s="3" t="s">
        <v>170</v>
      </c>
      <c r="C107" s="3" t="s">
        <v>125</v>
      </c>
      <c r="D107" s="34">
        <v>32828.5</v>
      </c>
    </row>
    <row r="108" spans="1:4" ht="25.5" outlineLevel="1">
      <c r="A108" s="5" t="s">
        <v>173</v>
      </c>
      <c r="B108" s="3" t="s">
        <v>172</v>
      </c>
      <c r="C108" s="3" t="s">
        <v>125</v>
      </c>
      <c r="D108" s="34">
        <v>197286.2</v>
      </c>
    </row>
    <row r="109" spans="1:4" ht="38.25" outlineLevel="1">
      <c r="A109" s="5" t="s">
        <v>175</v>
      </c>
      <c r="B109" s="3" t="s">
        <v>174</v>
      </c>
      <c r="C109" s="3" t="s">
        <v>125</v>
      </c>
      <c r="D109" s="34">
        <v>1380.2</v>
      </c>
    </row>
    <row r="110" spans="1:4" ht="25.5" outlineLevel="1">
      <c r="A110" s="5" t="s">
        <v>177</v>
      </c>
      <c r="B110" s="3" t="s">
        <v>176</v>
      </c>
      <c r="C110" s="3" t="s">
        <v>125</v>
      </c>
      <c r="D110" s="34">
        <v>9139.7000000000007</v>
      </c>
    </row>
    <row r="111" spans="1:4" ht="38.25" outlineLevel="1">
      <c r="A111" s="5" t="s">
        <v>179</v>
      </c>
      <c r="B111" s="3" t="s">
        <v>178</v>
      </c>
      <c r="C111" s="3" t="s">
        <v>125</v>
      </c>
      <c r="D111" s="34">
        <v>3011.5</v>
      </c>
    </row>
    <row r="112" spans="1:4" ht="25.5" outlineLevel="1">
      <c r="A112" s="5" t="s">
        <v>181</v>
      </c>
      <c r="B112" s="3" t="s">
        <v>180</v>
      </c>
      <c r="C112" s="3" t="s">
        <v>125</v>
      </c>
      <c r="D112" s="34">
        <v>2271.1</v>
      </c>
    </row>
    <row r="113" spans="1:4" ht="51">
      <c r="A113" s="23" t="s">
        <v>183</v>
      </c>
      <c r="B113" s="24" t="s">
        <v>182</v>
      </c>
      <c r="C113" s="25" t="s">
        <v>125</v>
      </c>
      <c r="D113" s="38">
        <v>1646.4</v>
      </c>
    </row>
    <row r="114" spans="1:4" ht="27.75" customHeight="1" outlineLevel="1">
      <c r="A114" s="5" t="s">
        <v>185</v>
      </c>
      <c r="B114" s="3" t="s">
        <v>184</v>
      </c>
      <c r="C114" s="3" t="s">
        <v>125</v>
      </c>
      <c r="D114" s="34">
        <v>26987.3</v>
      </c>
    </row>
    <row r="115" spans="1:4" ht="25.5" outlineLevel="1">
      <c r="A115" s="5" t="s">
        <v>187</v>
      </c>
      <c r="B115" s="3" t="s">
        <v>186</v>
      </c>
      <c r="C115" s="3" t="s">
        <v>125</v>
      </c>
      <c r="D115" s="34">
        <v>90.9</v>
      </c>
    </row>
    <row r="116" spans="1:4" ht="38.25" outlineLevel="1">
      <c r="A116" s="5" t="s">
        <v>189</v>
      </c>
      <c r="B116" s="3" t="s">
        <v>188</v>
      </c>
      <c r="C116" s="3" t="s">
        <v>125</v>
      </c>
      <c r="D116" s="34">
        <v>2400</v>
      </c>
    </row>
    <row r="117" spans="1:4" outlineLevel="1">
      <c r="A117" s="21" t="s">
        <v>191</v>
      </c>
      <c r="B117" s="22" t="s">
        <v>190</v>
      </c>
      <c r="C117" s="22" t="s">
        <v>122</v>
      </c>
      <c r="D117" s="36">
        <v>1150</v>
      </c>
    </row>
    <row r="118" spans="1:4" ht="25.5">
      <c r="A118" s="18" t="s">
        <v>193</v>
      </c>
      <c r="B118" s="4" t="s">
        <v>192</v>
      </c>
      <c r="C118" s="7" t="s">
        <v>125</v>
      </c>
      <c r="D118" s="39">
        <v>-4340.2</v>
      </c>
    </row>
    <row r="119" spans="1:4" ht="18">
      <c r="A119" s="6"/>
      <c r="B119" s="6"/>
      <c r="C119" s="8"/>
      <c r="D119" s="40">
        <f>D83+D14</f>
        <v>932452.10000000009</v>
      </c>
    </row>
    <row r="120" spans="1:4" ht="42.75" customHeight="1">
      <c r="D120" s="26"/>
    </row>
    <row r="121" spans="1:4" ht="42.75" customHeight="1"/>
  </sheetData>
  <mergeCells count="4">
    <mergeCell ref="A1:D1"/>
    <mergeCell ref="A5:D6"/>
    <mergeCell ref="B2:D2"/>
    <mergeCell ref="B3:D3"/>
  </mergeCells>
  <pageMargins left="0.74803149606299213" right="0.19685039370078741" top="0.59055118110236227" bottom="0.19685039370078741" header="0.51181102362204722" footer="0.51181102362204722"/>
  <pageSetup paperSize="9" scale="84"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ДЧБ</vt:lpstr>
      <vt:lpstr>ДЧБ!FIO</vt:lpstr>
      <vt:lpstr>ДЧБ!SIGN</vt:lpstr>
    </vt:vector>
  </TitlesOfParts>
  <Company>BSS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Arseniy Gshyan</dc:creator>
  <cp:lastModifiedBy>finresurs1</cp:lastModifiedBy>
  <cp:lastPrinted>2012-03-29T02:34:57Z</cp:lastPrinted>
  <dcterms:created xsi:type="dcterms:W3CDTF">2002-03-11T10:22:12Z</dcterms:created>
  <dcterms:modified xsi:type="dcterms:W3CDTF">2012-03-30T02:51:38Z</dcterms:modified>
</cp:coreProperties>
</file>